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Hoja1" sheetId="1" r:id="rId1"/>
  </sheets>
  <definedNames>
    <definedName name="_xlnm.Print_Area" localSheetId="0">Hoja1!$A$1:$Q$29</definedName>
  </definedNames>
  <calcPr calcId="144525"/>
</workbook>
</file>

<file path=xl/calcChain.xml><?xml version="1.0" encoding="utf-8"?>
<calcChain xmlns="http://schemas.openxmlformats.org/spreadsheetml/2006/main">
  <c r="N26" i="1" l="1"/>
  <c r="M26" i="1"/>
  <c r="L26" i="1"/>
  <c r="K26" i="1"/>
  <c r="H26" i="1"/>
  <c r="P25" i="1"/>
  <c r="J25" i="1"/>
  <c r="Q25" i="1" s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P13" i="1"/>
  <c r="J13" i="1"/>
  <c r="Q13" i="1" s="1"/>
  <c r="P12" i="1"/>
  <c r="J12" i="1"/>
  <c r="Q12" i="1" s="1"/>
  <c r="P11" i="1"/>
  <c r="J11" i="1"/>
  <c r="Q11" i="1" s="1"/>
  <c r="P10" i="1"/>
  <c r="J10" i="1"/>
  <c r="Q10" i="1" s="1"/>
  <c r="I10" i="1"/>
  <c r="I26" i="1" s="1"/>
  <c r="J26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 l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<sst xmlns="http://schemas.openxmlformats.org/spreadsheetml/2006/main" count="90" uniqueCount="61">
  <si>
    <t>PROGRAMAS Y PROYECTOS DE INVERSIÓN</t>
  </si>
  <si>
    <t>Del 1 de Enero al 31 de Marzo de 2016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</si>
  <si>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</si>
  <si>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</si>
  <si>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</si>
  <si>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</si>
  <si>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</si>
  <si>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</si>
  <si>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</si>
  <si>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</si>
  <si>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</si>
  <si>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</si>
  <si>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</si>
  <si>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</si>
  <si>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</si>
  <si>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</si>
  <si>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</si>
  <si>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</si>
  <si>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</si>
  <si>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</si>
  <si>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</si>
  <si>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</si>
  <si>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</si>
  <si>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</si>
  <si>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 xml:space="preserve"> G0101</t>
  </si>
  <si>
    <t>PROGRAMA</t>
  </si>
  <si>
    <t>GESTION</t>
  </si>
  <si>
    <t>0301</t>
  </si>
  <si>
    <t xml:space="preserve"> G0102</t>
  </si>
  <si>
    <t>MANDO</t>
  </si>
  <si>
    <t>0101</t>
  </si>
  <si>
    <t xml:space="preserve"> P0755</t>
  </si>
  <si>
    <t>ADMINISTRACIÓN  E IM</t>
  </si>
  <si>
    <t>0201</t>
  </si>
  <si>
    <t>P0755.0001</t>
  </si>
  <si>
    <t>P0755.0002</t>
  </si>
  <si>
    <t xml:space="preserve"> P0756</t>
  </si>
  <si>
    <t>APLICACIÓN DE PLANES</t>
  </si>
  <si>
    <t xml:space="preserve"> P0757</t>
  </si>
  <si>
    <t>APOYOS PARA LA PROFE</t>
  </si>
  <si>
    <t xml:space="preserve"> P0758</t>
  </si>
  <si>
    <t>CURSOS Y EVENTOS DE</t>
  </si>
  <si>
    <t xml:space="preserve"> P0759</t>
  </si>
  <si>
    <t>GESTIÓN DE CERTIFICA</t>
  </si>
  <si>
    <t xml:space="preserve"> P0760</t>
  </si>
  <si>
    <t>FORTALECIMIENTO DE L</t>
  </si>
  <si>
    <t xml:space="preserve"> P0761</t>
  </si>
  <si>
    <t>MANTENIMIENTO DE LA</t>
  </si>
  <si>
    <t xml:space="preserve"> P0762</t>
  </si>
  <si>
    <t>OPER. OTORG BECAS AP</t>
  </si>
  <si>
    <t xml:space="preserve"> P0763</t>
  </si>
  <si>
    <t>OPERACIÓN DE SERVICI</t>
  </si>
  <si>
    <t xml:space="preserve"> P0764</t>
  </si>
  <si>
    <t>OPERACIÓN DE UN SIST</t>
  </si>
  <si>
    <t xml:space="preserve"> P2037</t>
  </si>
  <si>
    <t>EVALUACIÓN DE FACTIB</t>
  </si>
  <si>
    <t xml:space="preserve"> Q0574</t>
  </si>
  <si>
    <t>PROYECTOS DE INVERSIÓN</t>
  </si>
  <si>
    <t>INFRAESTRUCTURA DE 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</si>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</sst>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quotePrefix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right" vertical="top" wrapText="1"/>
    </xf>
    <xf numFmtId="4" fontId="3" fillId="0" borderId="3" xfId="0" applyNumberFormat="1" applyFont="1" applyBorder="1"/>
    <xf numFmtId="43" fontId="3" fillId="3" borderId="5" xfId="1" applyFont="1" applyFill="1" applyBorder="1" applyAlignment="1">
      <alignment horizontal="right" vertical="top" wrapText="1"/>
    </xf>
    <xf numFmtId="9" fontId="3" fillId="3" borderId="5" xfId="2" applyFont="1" applyFill="1" applyBorder="1"/>
    <xf numFmtId="9" fontId="3" fillId="0" borderId="5" xfId="2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/>
    <xf numFmtId="43" fontId="3" fillId="0" borderId="11" xfId="1" applyFont="1" applyFill="1" applyBorder="1" applyAlignment="1">
      <alignment horizontal="right" vertical="top" wrapText="1"/>
    </xf>
    <xf numFmtId="4" fontId="3" fillId="3" borderId="11" xfId="0" applyNumberFormat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top" wrapText="1"/>
    </xf>
    <xf numFmtId="9" fontId="3" fillId="3" borderId="11" xfId="2" applyFont="1" applyFill="1" applyBorder="1"/>
    <xf numFmtId="9" fontId="3" fillId="0" borderId="11" xfId="2" applyFont="1" applyBorder="1"/>
    <xf numFmtId="0" fontId="3" fillId="3" borderId="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0" xfId="0" quotePrefix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5" fillId="3" borderId="10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Border="1"/>
    <xf numFmtId="43" fontId="3" fillId="0" borderId="10" xfId="1" applyFont="1" applyFill="1" applyBorder="1" applyAlignment="1">
      <alignment horizontal="right" vertical="top" wrapText="1"/>
    </xf>
    <xf numFmtId="0" fontId="3" fillId="3" borderId="11" xfId="0" quotePrefix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 wrapText="1"/>
    </xf>
    <xf numFmtId="43" fontId="3" fillId="0" borderId="0" xfId="1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3" borderId="11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9" fontId="3" fillId="3" borderId="0" xfId="2" applyFont="1" applyFill="1" applyBorder="1"/>
    <xf numFmtId="0" fontId="3" fillId="3" borderId="15" xfId="0" applyFont="1" applyFill="1" applyBorder="1" applyAlignment="1">
      <alignment horizontal="justify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/>
    </xf>
    <xf numFmtId="0" fontId="3" fillId="3" borderId="13" xfId="0" quotePrefix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Border="1"/>
    <xf numFmtId="4" fontId="3" fillId="0" borderId="1" xfId="0" applyNumberFormat="1" applyFont="1" applyBorder="1"/>
    <xf numFmtId="4" fontId="3" fillId="0" borderId="13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0" fontId="5" fillId="3" borderId="13" xfId="0" applyFont="1" applyFill="1" applyBorder="1" applyAlignment="1">
      <alignment horizontal="right" vertical="center" wrapText="1"/>
    </xf>
    <xf numFmtId="43" fontId="5" fillId="3" borderId="14" xfId="0" applyNumberFormat="1" applyFont="1" applyFill="1" applyBorder="1" applyAlignment="1">
      <alignment horizontal="right" vertical="center" wrapText="1"/>
    </xf>
    <xf numFmtId="43" fontId="5" fillId="3" borderId="13" xfId="0" applyNumberFormat="1" applyFont="1" applyFill="1" applyBorder="1" applyAlignment="1">
      <alignment horizontal="right" vertical="center" wrapText="1"/>
    </xf>
    <xf numFmtId="43" fontId="5" fillId="3" borderId="15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 applyAlignment="1"/>
    <xf numFmtId="0" fontId="5" fillId="0" borderId="0" xfId="0" applyFont="1"/>
    <xf numFmtId="4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43" fontId="3" fillId="0" borderId="0" xfId="1" applyFont="1" applyBorder="1"/>
    <xf numFmtId="0" fontId="3" fillId="0" borderId="0" xfId="0" applyFont="1" applyBorder="1" applyAlignment="1">
      <alignment horizontal="left"/>
    </xf>
    <xf numFmtId="43" fontId="3" fillId="0" borderId="0" xfId="0" applyNumberFormat="1" applyFont="1" applyBorder="1"/>
    <xf numFmtId="4" fontId="3" fillId="3" borderId="0" xfId="0" applyNumberFormat="1" applyFont="1" applyFill="1" applyBorder="1"/>
    <xf numFmtId="43" fontId="6" fillId="0" borderId="0" xfId="0" applyNumberFormat="1" applyFont="1" applyBorder="1"/>
    <xf numFmtId="0" fontId="5" fillId="0" borderId="0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topLeftCell="A19" zoomScale="80" zoomScaleNormal="80" workbookViewId="0">
      <selection activeCell="G25" sqref="G25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10.85546875" style="3" customWidth="1"/>
    <col min="5" max="5" width="15.5703125" style="3" customWidth="1"/>
    <col min="6" max="6" width="23" style="3" customWidth="1"/>
    <col min="7" max="7" width="6" style="3" customWidth="1"/>
    <col min="8" max="8" width="15.28515625" style="3" customWidth="1"/>
    <col min="9" max="9" width="13.42578125" style="3" customWidth="1"/>
    <col min="10" max="10" width="14" style="3" customWidth="1"/>
    <col min="11" max="11" width="15.5703125" style="3" customWidth="1"/>
    <col min="12" max="12" width="13.5703125" style="3" customWidth="1"/>
    <col min="13" max="13" width="14.7109375" style="3" customWidth="1"/>
    <col min="14" max="14" width="13.140625" style="3" customWidth="1"/>
    <col min="15" max="15" width="14.4257812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s="3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2:17" s="3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2:17" s="3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2:17" s="2" customForma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s="3" customForma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2:17" s="3" customFormat="1" ht="51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2:17" s="3" customFormat="1" x14ac:dyDescent="0.2"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s="3" customFormat="1" ht="25.5" x14ac:dyDescent="0.2">
      <c r="B10" s="33"/>
      <c r="C10" s="34"/>
      <c r="D10" s="35" t="s">
        <v>24</v>
      </c>
      <c r="E10" s="36" t="s">
        <v>25</v>
      </c>
      <c r="F10" s="37" t="s">
        <v>26</v>
      </c>
      <c r="G10" s="38" t="s">
        <v>27</v>
      </c>
      <c r="H10" s="39">
        <v>7266530.4699999997</v>
      </c>
      <c r="I10" s="40">
        <f>4766567.22</f>
        <v>4766567.22</v>
      </c>
      <c r="J10" s="39">
        <f>+H10+I10</f>
        <v>12033097.689999999</v>
      </c>
      <c r="K10" s="39">
        <v>1287643.6299999999</v>
      </c>
      <c r="L10" s="39">
        <v>1287643.6299999999</v>
      </c>
      <c r="M10" s="41">
        <v>1287643.6299999999</v>
      </c>
      <c r="N10" s="41">
        <v>796632.83</v>
      </c>
      <c r="O10" s="41">
        <f>+J10-L10</f>
        <v>10745454.059999999</v>
      </c>
      <c r="P10" s="42">
        <f>L10/H10</f>
        <v>0.17720198591556996</v>
      </c>
      <c r="Q10" s="43">
        <f>L10/J10</f>
        <v>0.10700849134384448</v>
      </c>
    </row>
    <row r="11" spans="2:17" s="3" customFormat="1" ht="25.5" x14ac:dyDescent="0.2">
      <c r="B11" s="33"/>
      <c r="C11" s="34"/>
      <c r="D11" s="44" t="s">
        <v>28</v>
      </c>
      <c r="E11" s="45" t="s">
        <v>25</v>
      </c>
      <c r="F11" s="46" t="s">
        <v>29</v>
      </c>
      <c r="G11" s="47" t="s">
        <v>30</v>
      </c>
      <c r="H11" s="48">
        <v>681076.08</v>
      </c>
      <c r="I11" s="49">
        <v>472995.11</v>
      </c>
      <c r="J11" s="50">
        <f t="shared" ref="J11:J25" si="0">+H11+I11</f>
        <v>1154071.19</v>
      </c>
      <c r="K11" s="48">
        <v>469110.29</v>
      </c>
      <c r="L11" s="48">
        <v>469110.29</v>
      </c>
      <c r="M11" s="51">
        <v>469110.29</v>
      </c>
      <c r="N11" s="51">
        <v>308360.61</v>
      </c>
      <c r="O11" s="52">
        <f t="shared" ref="O11:O25" si="1">+J11-L11</f>
        <v>684960.89999999991</v>
      </c>
      <c r="P11" s="53">
        <f>L11/H11</f>
        <v>0.68877810244047921</v>
      </c>
      <c r="Q11" s="54">
        <f t="shared" ref="Q11:Q25" si="2">L11/J11</f>
        <v>0.40648297441685549</v>
      </c>
    </row>
    <row r="12" spans="2:17" s="3" customFormat="1" ht="25.5" x14ac:dyDescent="0.2">
      <c r="B12" s="33"/>
      <c r="C12" s="55"/>
      <c r="D12" s="56" t="s">
        <v>31</v>
      </c>
      <c r="E12" s="45" t="s">
        <v>25</v>
      </c>
      <c r="F12" s="46" t="s">
        <v>32</v>
      </c>
      <c r="G12" s="57" t="s">
        <v>33</v>
      </c>
      <c r="H12" s="48">
        <v>11473252.48</v>
      </c>
      <c r="I12" s="49">
        <v>4439838.7</v>
      </c>
      <c r="J12" s="50">
        <f t="shared" si="0"/>
        <v>15913091.18</v>
      </c>
      <c r="K12" s="58">
        <v>5564708.5899999999</v>
      </c>
      <c r="L12" s="59">
        <v>5564708.5899999999</v>
      </c>
      <c r="M12" s="60">
        <v>5564708.5899999999</v>
      </c>
      <c r="N12" s="61">
        <v>3535398.79</v>
      </c>
      <c r="O12" s="52">
        <f t="shared" si="1"/>
        <v>10348382.59</v>
      </c>
      <c r="P12" s="53">
        <f t="shared" ref="P12:P25" si="3">L12/H12</f>
        <v>0.48501578778121684</v>
      </c>
      <c r="Q12" s="54">
        <f t="shared" si="2"/>
        <v>0.34969375384424839</v>
      </c>
    </row>
    <row r="13" spans="2:17" s="3" customFormat="1" ht="25.5" x14ac:dyDescent="0.2">
      <c r="B13" s="33"/>
      <c r="C13" s="55"/>
      <c r="D13" s="56" t="s">
        <v>34</v>
      </c>
      <c r="E13" s="45" t="s">
        <v>25</v>
      </c>
      <c r="F13" s="46" t="s">
        <v>32</v>
      </c>
      <c r="G13" s="57" t="s">
        <v>33</v>
      </c>
      <c r="H13" s="48">
        <v>0</v>
      </c>
      <c r="I13" s="49">
        <v>500000</v>
      </c>
      <c r="J13" s="50">
        <f t="shared" si="0"/>
        <v>500000</v>
      </c>
      <c r="K13" s="62"/>
      <c r="L13" s="59"/>
      <c r="M13" s="63"/>
      <c r="N13" s="61"/>
      <c r="O13" s="52">
        <f t="shared" si="1"/>
        <v>500000</v>
      </c>
      <c r="P13" s="53" t="e">
        <f t="shared" si="3"/>
        <v>#DIV/0!</v>
      </c>
      <c r="Q13" s="54">
        <f t="shared" si="2"/>
        <v>0</v>
      </c>
    </row>
    <row r="14" spans="2:17" s="3" customFormat="1" ht="25.5" x14ac:dyDescent="0.2">
      <c r="B14" s="33"/>
      <c r="C14" s="55"/>
      <c r="D14" s="56" t="s">
        <v>35</v>
      </c>
      <c r="E14" s="45" t="s">
        <v>25</v>
      </c>
      <c r="F14" s="46" t="s">
        <v>32</v>
      </c>
      <c r="G14" s="57" t="s">
        <v>33</v>
      </c>
      <c r="H14" s="48">
        <v>0</v>
      </c>
      <c r="I14" s="49">
        <v>913800</v>
      </c>
      <c r="J14" s="50">
        <f t="shared" si="0"/>
        <v>913800</v>
      </c>
      <c r="K14" s="62"/>
      <c r="L14" s="59"/>
      <c r="M14" s="63"/>
      <c r="N14" s="61"/>
      <c r="O14" s="52">
        <f t="shared" si="1"/>
        <v>913800</v>
      </c>
      <c r="P14" s="53" t="e">
        <f t="shared" si="3"/>
        <v>#DIV/0!</v>
      </c>
      <c r="Q14" s="54">
        <f t="shared" si="2"/>
        <v>0</v>
      </c>
    </row>
    <row r="15" spans="2:17" s="3" customFormat="1" ht="25.5" x14ac:dyDescent="0.2">
      <c r="B15" s="33"/>
      <c r="C15" s="34"/>
      <c r="D15" s="44" t="s">
        <v>36</v>
      </c>
      <c r="E15" s="45" t="s">
        <v>25</v>
      </c>
      <c r="F15" s="46" t="s">
        <v>37</v>
      </c>
      <c r="G15" s="57" t="s">
        <v>33</v>
      </c>
      <c r="H15" s="48">
        <v>108284.51</v>
      </c>
      <c r="I15" s="49">
        <v>57535.66</v>
      </c>
      <c r="J15" s="50">
        <f t="shared" si="0"/>
        <v>165820.16999999998</v>
      </c>
      <c r="K15" s="48">
        <v>41516.949999999997</v>
      </c>
      <c r="L15" s="48">
        <v>41516.949999999997</v>
      </c>
      <c r="M15" s="51">
        <v>41516.949999999997</v>
      </c>
      <c r="N15" s="51">
        <v>24095.91</v>
      </c>
      <c r="O15" s="52">
        <f t="shared" si="1"/>
        <v>124303.21999999999</v>
      </c>
      <c r="P15" s="53">
        <f t="shared" si="3"/>
        <v>0.38340617693149276</v>
      </c>
      <c r="Q15" s="54">
        <f t="shared" si="2"/>
        <v>0.25037334119244964</v>
      </c>
    </row>
    <row r="16" spans="2:17" s="3" customFormat="1" ht="25.5" x14ac:dyDescent="0.2">
      <c r="B16" s="33"/>
      <c r="C16" s="34"/>
      <c r="D16" s="44" t="s">
        <v>38</v>
      </c>
      <c r="E16" s="45" t="s">
        <v>25</v>
      </c>
      <c r="F16" s="46" t="s">
        <v>39</v>
      </c>
      <c r="G16" s="57" t="s">
        <v>33</v>
      </c>
      <c r="H16" s="48">
        <v>94780.28</v>
      </c>
      <c r="I16" s="49">
        <v>241710.55</v>
      </c>
      <c r="J16" s="50">
        <f t="shared" si="0"/>
        <v>336490.82999999996</v>
      </c>
      <c r="K16" s="48">
        <v>172935.41</v>
      </c>
      <c r="L16" s="48">
        <v>172935.41</v>
      </c>
      <c r="M16" s="51">
        <v>172935.41</v>
      </c>
      <c r="N16" s="51">
        <v>126369.1</v>
      </c>
      <c r="O16" s="52">
        <f t="shared" si="1"/>
        <v>163555.41999999995</v>
      </c>
      <c r="P16" s="53">
        <f t="shared" si="3"/>
        <v>1.8245927317370239</v>
      </c>
      <c r="Q16" s="54">
        <f t="shared" si="2"/>
        <v>0.51393795783379903</v>
      </c>
    </row>
    <row r="17" spans="1:17" ht="25.5" x14ac:dyDescent="0.2">
      <c r="B17" s="33"/>
      <c r="C17" s="34"/>
      <c r="D17" s="44" t="s">
        <v>40</v>
      </c>
      <c r="E17" s="45" t="s">
        <v>25</v>
      </c>
      <c r="F17" s="46" t="s">
        <v>41</v>
      </c>
      <c r="G17" s="57" t="s">
        <v>33</v>
      </c>
      <c r="H17" s="48">
        <v>87234.96</v>
      </c>
      <c r="I17" s="49">
        <v>21500</v>
      </c>
      <c r="J17" s="50">
        <f t="shared" si="0"/>
        <v>108734.96</v>
      </c>
      <c r="K17" s="48">
        <v>19986.36</v>
      </c>
      <c r="L17" s="48">
        <v>19986.36</v>
      </c>
      <c r="M17" s="51">
        <v>19986.36</v>
      </c>
      <c r="N17" s="51">
        <v>12945.9</v>
      </c>
      <c r="O17" s="52">
        <f t="shared" si="1"/>
        <v>88748.6</v>
      </c>
      <c r="P17" s="53">
        <f t="shared" si="3"/>
        <v>0.22910952214570854</v>
      </c>
      <c r="Q17" s="54">
        <f t="shared" si="2"/>
        <v>0.18380804113046989</v>
      </c>
    </row>
    <row r="18" spans="1:17" ht="25.5" x14ac:dyDescent="0.2">
      <c r="B18" s="33"/>
      <c r="C18" s="34"/>
      <c r="D18" s="44" t="s">
        <v>42</v>
      </c>
      <c r="E18" s="45" t="s">
        <v>25</v>
      </c>
      <c r="F18" s="46" t="s">
        <v>43</v>
      </c>
      <c r="G18" s="57" t="s">
        <v>33</v>
      </c>
      <c r="H18" s="48">
        <v>37170.480000000003</v>
      </c>
      <c r="I18" s="49">
        <v>27466.6</v>
      </c>
      <c r="J18" s="50">
        <f t="shared" si="0"/>
        <v>64637.08</v>
      </c>
      <c r="K18" s="64"/>
      <c r="L18" s="64"/>
      <c r="M18" s="65"/>
      <c r="N18" s="65"/>
      <c r="O18" s="52">
        <f t="shared" si="1"/>
        <v>64637.08</v>
      </c>
      <c r="P18" s="53">
        <f t="shared" si="3"/>
        <v>0</v>
      </c>
      <c r="Q18" s="54">
        <f t="shared" si="2"/>
        <v>0</v>
      </c>
    </row>
    <row r="19" spans="1:17" ht="25.5" x14ac:dyDescent="0.2">
      <c r="B19" s="33"/>
      <c r="C19" s="34"/>
      <c r="D19" s="44" t="s">
        <v>44</v>
      </c>
      <c r="E19" s="45" t="s">
        <v>25</v>
      </c>
      <c r="F19" s="46" t="s">
        <v>45</v>
      </c>
      <c r="G19" s="57" t="s">
        <v>33</v>
      </c>
      <c r="H19" s="66">
        <v>13000</v>
      </c>
      <c r="I19" s="67">
        <v>0</v>
      </c>
      <c r="J19" s="68">
        <f t="shared" si="0"/>
        <v>13000</v>
      </c>
      <c r="K19" s="64"/>
      <c r="L19" s="64"/>
      <c r="M19" s="65"/>
      <c r="N19" s="65"/>
      <c r="O19" s="52">
        <f t="shared" si="1"/>
        <v>13000</v>
      </c>
      <c r="P19" s="53">
        <f t="shared" si="3"/>
        <v>0</v>
      </c>
      <c r="Q19" s="54">
        <f t="shared" si="2"/>
        <v>0</v>
      </c>
    </row>
    <row r="20" spans="1:17" ht="25.5" x14ac:dyDescent="0.2">
      <c r="B20" s="33"/>
      <c r="C20" s="34"/>
      <c r="D20" s="44" t="s">
        <v>46</v>
      </c>
      <c r="E20" s="45" t="s">
        <v>25</v>
      </c>
      <c r="F20" s="46" t="s">
        <v>47</v>
      </c>
      <c r="G20" s="69" t="s">
        <v>27</v>
      </c>
      <c r="H20" s="66">
        <v>1640954.84</v>
      </c>
      <c r="I20" s="67">
        <v>1747514.73</v>
      </c>
      <c r="J20" s="68">
        <f t="shared" si="0"/>
        <v>3388469.5700000003</v>
      </c>
      <c r="K20" s="48">
        <v>622326.56999999995</v>
      </c>
      <c r="L20" s="48">
        <v>622326.56999999995</v>
      </c>
      <c r="M20" s="51">
        <v>622326.56999999995</v>
      </c>
      <c r="N20" s="51">
        <v>361093.97</v>
      </c>
      <c r="O20" s="52">
        <f t="shared" si="1"/>
        <v>2766143.0000000005</v>
      </c>
      <c r="P20" s="53">
        <f t="shared" si="3"/>
        <v>0.37924661595196607</v>
      </c>
      <c r="Q20" s="54">
        <f t="shared" si="2"/>
        <v>0.18366007341774648</v>
      </c>
    </row>
    <row r="21" spans="1:17" ht="25.5" x14ac:dyDescent="0.2">
      <c r="B21" s="33"/>
      <c r="C21" s="34"/>
      <c r="D21" s="44" t="s">
        <v>48</v>
      </c>
      <c r="E21" s="45" t="s">
        <v>25</v>
      </c>
      <c r="F21" s="46" t="s">
        <v>49</v>
      </c>
      <c r="G21" s="57" t="s">
        <v>33</v>
      </c>
      <c r="H21" s="66">
        <v>90344.52</v>
      </c>
      <c r="I21" s="67">
        <v>56607.05</v>
      </c>
      <c r="J21" s="68">
        <f t="shared" si="0"/>
        <v>146951.57</v>
      </c>
      <c r="K21" s="48">
        <v>37054.01</v>
      </c>
      <c r="L21" s="48">
        <v>37054.01</v>
      </c>
      <c r="M21" s="51">
        <v>37054.01</v>
      </c>
      <c r="N21" s="51">
        <v>24588.35</v>
      </c>
      <c r="O21" s="52">
        <f t="shared" si="1"/>
        <v>109897.56</v>
      </c>
      <c r="P21" s="53">
        <f t="shared" si="3"/>
        <v>0.41014120170210655</v>
      </c>
      <c r="Q21" s="54">
        <f t="shared" si="2"/>
        <v>0.25215116789837633</v>
      </c>
    </row>
    <row r="22" spans="1:17" ht="25.5" x14ac:dyDescent="0.2">
      <c r="B22" s="33"/>
      <c r="C22" s="34"/>
      <c r="D22" s="34" t="s">
        <v>50</v>
      </c>
      <c r="E22" s="70" t="s">
        <v>25</v>
      </c>
      <c r="F22" s="71" t="s">
        <v>51</v>
      </c>
      <c r="G22" s="69" t="s">
        <v>33</v>
      </c>
      <c r="H22" s="72">
        <v>967765.84</v>
      </c>
      <c r="I22" s="67">
        <v>703641.88</v>
      </c>
      <c r="J22" s="73">
        <f t="shared" si="0"/>
        <v>1671407.72</v>
      </c>
      <c r="K22" s="48">
        <v>476243.54</v>
      </c>
      <c r="L22" s="72">
        <v>476243.54</v>
      </c>
      <c r="M22" s="51">
        <v>476243.54</v>
      </c>
      <c r="N22" s="61">
        <v>301131.09000000003</v>
      </c>
      <c r="O22" s="52">
        <f t="shared" si="1"/>
        <v>1195164.18</v>
      </c>
      <c r="P22" s="53">
        <f t="shared" si="3"/>
        <v>0.49210616898815107</v>
      </c>
      <c r="Q22" s="54">
        <f t="shared" si="2"/>
        <v>0.28493558711096534</v>
      </c>
    </row>
    <row r="23" spans="1:17" ht="25.5" x14ac:dyDescent="0.2">
      <c r="B23" s="33"/>
      <c r="C23" s="55"/>
      <c r="D23" s="55" t="s">
        <v>52</v>
      </c>
      <c r="E23" s="70" t="s">
        <v>25</v>
      </c>
      <c r="F23" s="71" t="s">
        <v>53</v>
      </c>
      <c r="G23" s="69" t="s">
        <v>33</v>
      </c>
      <c r="H23" s="72">
        <v>17151.12</v>
      </c>
      <c r="I23" s="67">
        <v>0</v>
      </c>
      <c r="J23" s="73">
        <f t="shared" si="0"/>
        <v>17151.12</v>
      </c>
      <c r="K23" s="74"/>
      <c r="L23" s="75"/>
      <c r="M23" s="76"/>
      <c r="N23" s="77"/>
      <c r="O23" s="52">
        <f t="shared" si="1"/>
        <v>17151.12</v>
      </c>
      <c r="P23" s="78">
        <f t="shared" si="3"/>
        <v>0</v>
      </c>
      <c r="Q23" s="54">
        <f t="shared" si="2"/>
        <v>0</v>
      </c>
    </row>
    <row r="24" spans="1:17" ht="25.5" x14ac:dyDescent="0.2">
      <c r="B24" s="33"/>
      <c r="C24" s="34"/>
      <c r="D24" s="34" t="s">
        <v>54</v>
      </c>
      <c r="E24" s="70" t="s">
        <v>25</v>
      </c>
      <c r="F24" s="71" t="s">
        <v>55</v>
      </c>
      <c r="G24" s="69" t="s">
        <v>33</v>
      </c>
      <c r="H24" s="72">
        <v>20000</v>
      </c>
      <c r="I24" s="67">
        <v>0</v>
      </c>
      <c r="J24" s="73">
        <f t="shared" si="0"/>
        <v>20000</v>
      </c>
      <c r="K24" s="64"/>
      <c r="L24" s="75"/>
      <c r="M24" s="76"/>
      <c r="N24" s="77"/>
      <c r="O24" s="52">
        <f t="shared" si="1"/>
        <v>20000</v>
      </c>
      <c r="P24" s="78">
        <f t="shared" si="3"/>
        <v>0</v>
      </c>
      <c r="Q24" s="54">
        <f t="shared" si="2"/>
        <v>0</v>
      </c>
    </row>
    <row r="25" spans="1:17" ht="38.25" x14ac:dyDescent="0.2">
      <c r="B25" s="33"/>
      <c r="C25" s="34"/>
      <c r="D25" s="79" t="s">
        <v>56</v>
      </c>
      <c r="E25" s="80" t="s">
        <v>57</v>
      </c>
      <c r="F25" s="81" t="s">
        <v>58</v>
      </c>
      <c r="G25" s="82" t="s">
        <v>33</v>
      </c>
      <c r="H25" s="83">
        <v>0.05</v>
      </c>
      <c r="I25" s="84">
        <v>18986501.719999999</v>
      </c>
      <c r="J25" s="85">
        <f t="shared" si="0"/>
        <v>18986501.77</v>
      </c>
      <c r="K25" s="86">
        <v>4869830.45</v>
      </c>
      <c r="L25" s="85">
        <v>4869830.45</v>
      </c>
      <c r="M25" s="84">
        <v>4869830.45</v>
      </c>
      <c r="N25" s="85">
        <v>2206153.0699999998</v>
      </c>
      <c r="O25" s="84">
        <f t="shared" si="1"/>
        <v>14116671.32</v>
      </c>
      <c r="P25" s="78">
        <f t="shared" si="3"/>
        <v>97396609</v>
      </c>
      <c r="Q25" s="54">
        <f t="shared" si="2"/>
        <v>0.25648908413948446</v>
      </c>
    </row>
    <row r="26" spans="1:17" s="96" customFormat="1" x14ac:dyDescent="0.2">
      <c r="A26" s="87"/>
      <c r="B26" s="88"/>
      <c r="C26" s="89" t="s">
        <v>59</v>
      </c>
      <c r="D26" s="90"/>
      <c r="E26" s="91"/>
      <c r="F26" s="91"/>
      <c r="G26" s="91"/>
      <c r="H26" s="92">
        <f>SUM(H10:H25)</f>
        <v>22497545.630000006</v>
      </c>
      <c r="I26" s="93">
        <f>SUM(I10:I25)</f>
        <v>32935679.220000003</v>
      </c>
      <c r="J26" s="94">
        <f>SUM(J10:J25)</f>
        <v>55433224.849999994</v>
      </c>
      <c r="K26" s="93">
        <f t="shared" ref="K26:O26" si="4">SUM(K10:K25)</f>
        <v>13561355.800000001</v>
      </c>
      <c r="L26" s="93">
        <f t="shared" si="4"/>
        <v>13561355.800000001</v>
      </c>
      <c r="M26" s="93">
        <f t="shared" si="4"/>
        <v>13561355.800000001</v>
      </c>
      <c r="N26" s="93">
        <f t="shared" si="4"/>
        <v>7696769.6199999992</v>
      </c>
      <c r="O26" s="93">
        <f t="shared" si="4"/>
        <v>41871869.049999997</v>
      </c>
      <c r="P26" s="95"/>
      <c r="Q26" s="95"/>
    </row>
    <row r="27" spans="1:17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7" x14ac:dyDescent="0.2">
      <c r="B28" s="2" t="s">
        <v>60</v>
      </c>
      <c r="G28" s="2"/>
      <c r="H28" s="2"/>
      <c r="I28" s="2"/>
      <c r="J28" s="2"/>
      <c r="K28" s="2"/>
      <c r="L28" s="2"/>
      <c r="M28" s="2"/>
      <c r="N28" s="2"/>
      <c r="O28" s="2"/>
    </row>
    <row r="29" spans="1:17" x14ac:dyDescent="0.2">
      <c r="J29" s="97"/>
      <c r="K29" s="97"/>
    </row>
    <row r="30" spans="1:17" s="98" customFormat="1" x14ac:dyDescent="0.2">
      <c r="A30" s="100"/>
      <c r="J30" s="101"/>
      <c r="P30" s="100"/>
    </row>
    <row r="31" spans="1:17" s="98" customFormat="1" x14ac:dyDescent="0.2">
      <c r="A31" s="100"/>
      <c r="P31" s="100"/>
    </row>
    <row r="32" spans="1:17" s="98" customFormat="1" x14ac:dyDescent="0.2">
      <c r="A32" s="100"/>
      <c r="D32" s="102"/>
      <c r="E32" s="102"/>
      <c r="H32" s="99"/>
      <c r="I32" s="99"/>
      <c r="J32" s="99"/>
      <c r="K32" s="99"/>
      <c r="L32" s="99"/>
      <c r="M32" s="99"/>
      <c r="N32" s="99"/>
      <c r="O32" s="99"/>
      <c r="P32" s="100"/>
    </row>
    <row r="33" spans="1:19" s="98" customFormat="1" x14ac:dyDescent="0.2">
      <c r="D33" s="102"/>
      <c r="E33" s="102"/>
      <c r="H33" s="99"/>
      <c r="I33" s="99"/>
      <c r="J33" s="99"/>
      <c r="K33" s="99"/>
      <c r="L33" s="99"/>
      <c r="M33" s="99"/>
      <c r="N33" s="99"/>
      <c r="O33" s="99"/>
      <c r="P33" s="100"/>
    </row>
    <row r="34" spans="1:19" s="98" customFormat="1" x14ac:dyDescent="0.2">
      <c r="I34" s="103"/>
      <c r="J34" s="103"/>
      <c r="P34" s="100"/>
    </row>
    <row r="35" spans="1:19" s="98" customFormat="1" x14ac:dyDescent="0.2">
      <c r="A35" s="100"/>
      <c r="P35" s="100"/>
    </row>
    <row r="36" spans="1:19" s="98" customFormat="1" x14ac:dyDescent="0.2">
      <c r="H36" s="49"/>
      <c r="I36" s="49"/>
      <c r="J36" s="49"/>
      <c r="L36" s="49"/>
      <c r="N36" s="49"/>
      <c r="P36" s="104"/>
    </row>
    <row r="37" spans="1:19" s="98" customFormat="1" x14ac:dyDescent="0.2">
      <c r="H37" s="49"/>
      <c r="I37" s="49"/>
      <c r="J37" s="49"/>
      <c r="K37" s="49"/>
      <c r="L37" s="49"/>
      <c r="N37" s="49"/>
      <c r="P37" s="104"/>
    </row>
    <row r="38" spans="1:19" s="98" customFormat="1" x14ac:dyDescent="0.2">
      <c r="H38" s="49"/>
      <c r="I38" s="49"/>
      <c r="J38" s="49"/>
      <c r="K38" s="49"/>
      <c r="L38" s="49"/>
      <c r="N38" s="49"/>
      <c r="P38" s="104"/>
    </row>
    <row r="39" spans="1:19" s="98" customFormat="1" x14ac:dyDescent="0.2">
      <c r="H39" s="49"/>
      <c r="I39" s="49"/>
      <c r="J39" s="49"/>
      <c r="K39" s="49"/>
      <c r="L39" s="49"/>
      <c r="M39" s="103"/>
      <c r="N39" s="49"/>
      <c r="P39" s="104"/>
    </row>
    <row r="40" spans="1:19" s="98" customFormat="1" x14ac:dyDescent="0.2">
      <c r="H40" s="49"/>
      <c r="I40" s="49"/>
      <c r="J40" s="49"/>
      <c r="K40" s="49"/>
      <c r="L40" s="49"/>
      <c r="N40" s="49"/>
      <c r="P40" s="104"/>
    </row>
    <row r="41" spans="1:19" s="98" customFormat="1" x14ac:dyDescent="0.2">
      <c r="H41" s="49"/>
      <c r="I41" s="49"/>
      <c r="J41" s="49"/>
      <c r="K41" s="49"/>
      <c r="L41" s="49"/>
      <c r="N41" s="49"/>
      <c r="P41" s="104"/>
    </row>
    <row r="42" spans="1:19" s="98" customFormat="1" x14ac:dyDescent="0.2">
      <c r="H42" s="49"/>
      <c r="I42" s="49"/>
      <c r="J42" s="49"/>
      <c r="K42" s="49"/>
      <c r="L42" s="49"/>
      <c r="N42" s="49"/>
      <c r="P42" s="104"/>
    </row>
    <row r="43" spans="1:19" s="98" customFormat="1" x14ac:dyDescent="0.2">
      <c r="I43" s="49"/>
      <c r="J43" s="49"/>
      <c r="K43" s="49"/>
      <c r="L43" s="49"/>
      <c r="N43" s="49"/>
      <c r="P43" s="104"/>
    </row>
    <row r="44" spans="1:19" s="98" customFormat="1" x14ac:dyDescent="0.2">
      <c r="H44" s="49"/>
      <c r="I44" s="49"/>
      <c r="J44" s="49"/>
      <c r="K44" s="49"/>
      <c r="L44" s="49"/>
      <c r="N44" s="49"/>
      <c r="P44" s="104"/>
    </row>
    <row r="45" spans="1:19" s="98" customFormat="1" x14ac:dyDescent="0.2">
      <c r="H45" s="49"/>
      <c r="I45" s="49"/>
      <c r="J45" s="49"/>
      <c r="K45" s="49"/>
      <c r="N45" s="49"/>
      <c r="P45" s="104"/>
    </row>
    <row r="46" spans="1:19" s="98" customFormat="1" x14ac:dyDescent="0.2">
      <c r="H46" s="49"/>
      <c r="I46" s="49"/>
      <c r="J46" s="49"/>
      <c r="K46" s="49"/>
      <c r="L46" s="49"/>
      <c r="N46" s="49"/>
      <c r="P46" s="100"/>
    </row>
    <row r="47" spans="1:19" s="98" customFormat="1" x14ac:dyDescent="0.2">
      <c r="I47" s="49"/>
      <c r="J47" s="49"/>
      <c r="K47" s="49"/>
      <c r="P47" s="100"/>
    </row>
    <row r="48" spans="1:19" s="98" customFormat="1" x14ac:dyDescent="0.2">
      <c r="I48" s="105"/>
      <c r="J48" s="49"/>
      <c r="K48" s="49"/>
      <c r="P48" s="100"/>
      <c r="S48" s="106"/>
    </row>
    <row r="49" spans="1:19" s="98" customFormat="1" x14ac:dyDescent="0.2">
      <c r="I49" s="49"/>
      <c r="J49" s="49"/>
      <c r="K49" s="49"/>
      <c r="M49" s="49"/>
      <c r="P49" s="100"/>
    </row>
    <row r="50" spans="1:19" s="98" customFormat="1" x14ac:dyDescent="0.2">
      <c r="I50" s="49"/>
      <c r="J50" s="49"/>
      <c r="K50" s="49"/>
      <c r="P50" s="100"/>
    </row>
    <row r="51" spans="1:19" s="98" customFormat="1" x14ac:dyDescent="0.2">
      <c r="I51" s="49"/>
      <c r="J51" s="49"/>
      <c r="K51" s="49"/>
      <c r="P51" s="100"/>
    </row>
    <row r="52" spans="1:19" s="98" customFormat="1" x14ac:dyDescent="0.2">
      <c r="J52" s="49"/>
      <c r="K52" s="49"/>
      <c r="P52" s="100"/>
    </row>
    <row r="53" spans="1:19" s="98" customFormat="1" x14ac:dyDescent="0.2">
      <c r="A53" s="100"/>
      <c r="P53" s="100"/>
    </row>
    <row r="54" spans="1:19" s="98" customFormat="1" x14ac:dyDescent="0.2">
      <c r="A54" s="100"/>
      <c r="P54" s="100"/>
    </row>
    <row r="55" spans="1:19" s="98" customFormat="1" x14ac:dyDescent="0.2">
      <c r="A55" s="100"/>
      <c r="P55" s="100"/>
    </row>
    <row r="56" spans="1:19" s="98" customFormat="1" x14ac:dyDescent="0.2">
      <c r="A56" s="100"/>
      <c r="P56" s="100"/>
    </row>
    <row r="57" spans="1:19" s="98" customFormat="1" x14ac:dyDescent="0.2">
      <c r="A57" s="100"/>
      <c r="P57" s="100"/>
    </row>
    <row r="58" spans="1:19" s="98" customFormat="1" x14ac:dyDescent="0.2">
      <c r="A58" s="100"/>
      <c r="P58" s="100"/>
    </row>
    <row r="59" spans="1:19" s="98" customFormat="1" x14ac:dyDescent="0.2">
      <c r="A59" s="100"/>
      <c r="P59" s="100"/>
    </row>
    <row r="60" spans="1:19" s="98" customFormat="1" x14ac:dyDescent="0.2">
      <c r="P60" s="100"/>
      <c r="S60" s="106"/>
    </row>
    <row r="61" spans="1:19" s="98" customFormat="1" x14ac:dyDescent="0.2">
      <c r="P61" s="106"/>
    </row>
    <row r="62" spans="1:19" s="98" customFormat="1" x14ac:dyDescent="0.2">
      <c r="A62" s="100"/>
      <c r="P62" s="100"/>
    </row>
    <row r="63" spans="1:19" s="98" customFormat="1" x14ac:dyDescent="0.2">
      <c r="A63" s="100"/>
      <c r="P63" s="100"/>
    </row>
    <row r="64" spans="1:19" s="98" customFormat="1" x14ac:dyDescent="0.2">
      <c r="A64" s="100"/>
      <c r="P64" s="100"/>
    </row>
    <row r="65" spans="1:19" s="98" customFormat="1" x14ac:dyDescent="0.2">
      <c r="A65" s="100"/>
      <c r="P65" s="100"/>
    </row>
    <row r="66" spans="1:19" s="98" customFormat="1" x14ac:dyDescent="0.2">
      <c r="A66" s="100"/>
      <c r="P66" s="100"/>
    </row>
    <row r="67" spans="1:19" s="98" customFormat="1" x14ac:dyDescent="0.2">
      <c r="P67" s="106"/>
    </row>
    <row r="68" spans="1:19" s="98" customFormat="1" x14ac:dyDescent="0.2">
      <c r="A68" s="100"/>
      <c r="P68" s="100"/>
    </row>
    <row r="69" spans="1:19" s="98" customFormat="1" x14ac:dyDescent="0.2">
      <c r="A69" s="100"/>
      <c r="P69" s="100"/>
    </row>
    <row r="70" spans="1:19" s="98" customFormat="1" x14ac:dyDescent="0.2">
      <c r="A70" s="100"/>
      <c r="P70" s="100"/>
    </row>
    <row r="71" spans="1:19" s="98" customFormat="1" x14ac:dyDescent="0.2">
      <c r="A71" s="100"/>
      <c r="P71" s="100"/>
    </row>
    <row r="72" spans="1:19" s="98" customFormat="1" x14ac:dyDescent="0.2">
      <c r="A72" s="100"/>
      <c r="P72" s="100"/>
    </row>
    <row r="73" spans="1:19" s="98" customFormat="1" x14ac:dyDescent="0.2">
      <c r="P73" s="100"/>
      <c r="S73" s="106"/>
    </row>
  </sheetData>
  <mergeCells count="12">
    <mergeCell ref="P7:Q7"/>
    <mergeCell ref="C26:D26"/>
    <mergeCell ref="H32:O32"/>
    <mergeCell ref="H33:O33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2017-07-08T20:09:32Z</cp:lastPrinted>
  <dcterms:created xsi:type="dcterms:W3CDTF">2017-07-08T20:08:30Z</dcterms:created>
  <dcterms:modified xsi:type="dcterms:W3CDTF">2017-07-08T20:10:08Z</dcterms:modified>
</cp:coreProperties>
</file>